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50" windowHeight="9190" tabRatio="228" activeTab="0"/>
  </bookViews>
  <sheets>
    <sheet name="2021г." sheetId="1" r:id="rId1"/>
    <sheet name="старые данные" sheetId="2" state="hidden" r:id="rId2"/>
  </sheets>
  <definedNames>
    <definedName name="_xlnm.Print_Area" localSheetId="1">'старые данные'!$A$1:$K$24</definedName>
  </definedNames>
  <calcPr fullCalcOnLoad="1"/>
</workbook>
</file>

<file path=xl/comments1.xml><?xml version="1.0" encoding="utf-8"?>
<comments xmlns="http://schemas.openxmlformats.org/spreadsheetml/2006/main">
  <authors>
    <author>Елена</author>
  </authors>
  <commentList>
    <comment ref="J9" authorId="0">
      <text>
        <r>
          <rPr>
            <b/>
            <sz val="9"/>
            <rFont val="Tahoma"/>
            <family val="0"/>
          </rPr>
          <t>Елена:</t>
        </r>
        <r>
          <rPr>
            <sz val="9"/>
            <rFont val="Tahoma"/>
            <family val="0"/>
          </rPr>
          <t xml:space="preserve">
Сумма прогнозная. В настоящее время реализуется первый этап ПИП - Проектный, стоимостью 71700 тыс. руб.    
Решение о старте 2 этапа проекта (СМР) и уточнение бюджета ожидается в 2021 году.    
Финансирование осуществляется из заемных средств 
</t>
        </r>
      </text>
    </comment>
  </commentList>
</comments>
</file>

<file path=xl/sharedStrings.xml><?xml version="1.0" encoding="utf-8"?>
<sst xmlns="http://schemas.openxmlformats.org/spreadsheetml/2006/main" count="218" uniqueCount="134">
  <si>
    <t>Каменский городской округ</t>
  </si>
  <si>
    <t>с. Кисловское</t>
  </si>
  <si>
    <t>Дата начала</t>
  </si>
  <si>
    <t>с. Клевакинское</t>
  </si>
  <si>
    <t>п. Первомайский</t>
  </si>
  <si>
    <t>Дата окончания</t>
  </si>
  <si>
    <t>Техническое перевооружение сельскохозяйственного производства</t>
  </si>
  <si>
    <t>Строительство жилья</t>
  </si>
  <si>
    <t>д. Черноусова</t>
  </si>
  <si>
    <t>Приобретение анализатора цельного зерна "Информатик 9500"</t>
  </si>
  <si>
    <t>Техническая модернизация сельскохозяйственного производства</t>
  </si>
  <si>
    <t xml:space="preserve">с. Травянское </t>
  </si>
  <si>
    <t xml:space="preserve">Газификация магазина </t>
  </si>
  <si>
    <t>Стоимость, тыс.руб</t>
  </si>
  <si>
    <t xml:space="preserve">с. Черемхово </t>
  </si>
  <si>
    <t>Газификация магазина</t>
  </si>
  <si>
    <t>Приобретение спец. Транспорта для транспортировки продукции</t>
  </si>
  <si>
    <t>Выращивание и переработка сельскохозяйственной продукции (Грибоводство)</t>
  </si>
  <si>
    <t>Приобретение бункерных весов ВДЭ1500м1600ЭП</t>
  </si>
  <si>
    <t>Строительство склада готовой продукции</t>
  </si>
  <si>
    <t>Строительство навозохранилища</t>
  </si>
  <si>
    <t>Наименование</t>
  </si>
  <si>
    <t>с. Черемхово</t>
  </si>
  <si>
    <t xml:space="preserve"> с. Позариха</t>
  </si>
  <si>
    <t xml:space="preserve">Техническая модернизация производства картофеля и овощей открытого грунта </t>
  </si>
  <si>
    <t>Реконструкция поста приема зерна с автомобильного транспорта с устройством дополнительной линии</t>
  </si>
  <si>
    <t>На территории всего хозяйственного комплекса ПАО Каменское</t>
  </si>
  <si>
    <t>с. Травянское</t>
  </si>
  <si>
    <t>с. Пирогово</t>
  </si>
  <si>
    <t>Техническая модернизация производства молока</t>
  </si>
  <si>
    <t xml:space="preserve"> с. Барабановское</t>
  </si>
  <si>
    <t>ПЕРЕЧЕНЬ</t>
  </si>
  <si>
    <t>Номер строки</t>
  </si>
  <si>
    <t xml:space="preserve">Приложение к письму           </t>
  </si>
  <si>
    <t>от___________№_________</t>
  </si>
  <si>
    <t xml:space="preserve">Инициатор проекта (наименование, ИНН, контакты) </t>
  </si>
  <si>
    <t>Место реализации (адрес)</t>
  </si>
  <si>
    <t>Областной бюджет, тыс.руб</t>
  </si>
  <si>
    <t>Феде-ральный бюджет, тыс.руб</t>
  </si>
  <si>
    <t>Местный бюджет, тыс. руб</t>
  </si>
  <si>
    <t>Внебюд-жетные источники, тыс.руб</t>
  </si>
  <si>
    <t xml:space="preserve">инвестиционных проектов, реализуемых/планируемых к реализации на территории муниципального образования </t>
  </si>
  <si>
    <t xml:space="preserve">инвестиционных проектов, реализуемых/планируемых к реализации </t>
  </si>
  <si>
    <t>Строительство силосных ям</t>
  </si>
  <si>
    <t xml:space="preserve">Производственно-инвестиционный проект "Отработка запасов Маминского золоторудного месторождения открытым способом" </t>
  </si>
  <si>
    <t>2020 год</t>
  </si>
  <si>
    <t>2023 год</t>
  </si>
  <si>
    <t>2 047 500*</t>
  </si>
  <si>
    <t>Газификация магазина № 45</t>
  </si>
  <si>
    <t>д. Большая Грязнуха ул. Ленина 22</t>
  </si>
  <si>
    <t>Благоустройство территории магазина №12, с установкой пешеходной дорожки</t>
  </si>
  <si>
    <t>с. Позариха ул. Калинина 29б</t>
  </si>
  <si>
    <t>Газификация магазина № 67</t>
  </si>
  <si>
    <t>Газификация магазина № 71</t>
  </si>
  <si>
    <t>Модернизация магазина № 48</t>
  </si>
  <si>
    <t>с. Колчедан, ул. Ленина 58</t>
  </si>
  <si>
    <t>с. Колчедан, ул. Ленина 30а</t>
  </si>
  <si>
    <t>с. Позариха ул. Калинина 12а</t>
  </si>
  <si>
    <t>октябрь 2019</t>
  </si>
  <si>
    <t>сентябрь 2020</t>
  </si>
  <si>
    <t>февраль 2020</t>
  </si>
  <si>
    <t>май 2020</t>
  </si>
  <si>
    <t>февраль 2021</t>
  </si>
  <si>
    <t>сентябрь 2021</t>
  </si>
  <si>
    <t>ноябрь 2019</t>
  </si>
  <si>
    <t>«Техническая модернизация сельскохозяйственного производства на 2021 год» (Приобретение трактора)</t>
  </si>
  <si>
    <t>4 кв. 2021</t>
  </si>
  <si>
    <t>3 кв.2022</t>
  </si>
  <si>
    <t xml:space="preserve"> март 2021</t>
  </si>
  <si>
    <t>апрель 2020</t>
  </si>
  <si>
    <t>июль 2020</t>
  </si>
  <si>
    <t>Приобретение сельскохозяйственной техники в 2020 г. (Приобретение трактора сельскохозяйственного</t>
  </si>
  <si>
    <t>январь 2020г.</t>
  </si>
  <si>
    <t>декабрь 2020г.</t>
  </si>
  <si>
    <t>Строительство карантинного корпуса в с. Черемхова</t>
  </si>
  <si>
    <t>март 2021г.</t>
  </si>
  <si>
    <t>декабрь 2021г.</t>
  </si>
  <si>
    <t>Строительство корпуса для содержания 320 голов нетелей в д. Черноусова</t>
  </si>
  <si>
    <t>январь 2021г.</t>
  </si>
  <si>
    <t>сентябрь 2021г.</t>
  </si>
  <si>
    <t>Строительство одноквартирного дома в с. Черемхова</t>
  </si>
  <si>
    <t>апрель 2021г.</t>
  </si>
  <si>
    <t>ноябрь 2021г.</t>
  </si>
  <si>
    <t>октябрь 2021г.</t>
  </si>
  <si>
    <t>с. Маминское, 4 км. восточнее с. Маминское</t>
  </si>
  <si>
    <t>Каменское РАЙПО, 6643000664, тел. 83439364820</t>
  </si>
  <si>
    <r>
      <t xml:space="preserve">Индивидуальный предприниматель – глава крестьянского(фермерского) хозяйства </t>
    </r>
    <r>
      <rPr>
        <b/>
        <sz val="12"/>
        <rFont val="Times New Roman"/>
        <family val="1"/>
      </rPr>
      <t>Шаламов Андрей Владимирович</t>
    </r>
    <r>
      <rPr>
        <sz val="12"/>
        <rFont val="Times New Roman"/>
        <family val="1"/>
      </rPr>
      <t>, ИНН 664302024000,
т. 8-9122281949
e-mail: shalamov-77@mail.ru</t>
    </r>
  </si>
  <si>
    <r>
      <t xml:space="preserve">Индивидуальный предприниматель – глава крестьянского(фермерского) хозяйства </t>
    </r>
    <r>
      <rPr>
        <b/>
        <sz val="12"/>
        <rFont val="Times New Roman"/>
        <family val="1"/>
      </rPr>
      <t xml:space="preserve"> Щетников Андрей Викторович</t>
    </r>
    <r>
      <rPr>
        <sz val="12"/>
        <rFont val="Times New Roman"/>
        <family val="1"/>
      </rPr>
      <t xml:space="preserve">          ИНН 664300844350         тел. 8-9041649867,  e-mail: kuznetcooff@mail.ru</t>
    </r>
  </si>
  <si>
    <t xml:space="preserve">с. Кисловское, улица Хлебная, строение 4
</t>
  </si>
  <si>
    <t>с. Кисловское, ул. Красных Орлов, д.65, кв.1.</t>
  </si>
  <si>
    <r>
      <t xml:space="preserve">Индивидуальный предприниматель – глава крестьянского(фермерского) хозяйства </t>
    </r>
    <r>
      <rPr>
        <b/>
        <sz val="12"/>
        <rFont val="Times New Roman"/>
        <family val="1"/>
      </rPr>
      <t>Зубов Владимир Викторович</t>
    </r>
    <r>
      <rPr>
        <sz val="12"/>
        <rFont val="Times New Roman"/>
        <family val="1"/>
      </rPr>
      <t>, ИНН 661204820343,                      т. 8-9501958200                                            e-mail:vova zubov1984@mail.ru</t>
    </r>
  </si>
  <si>
    <r>
      <t xml:space="preserve">Крестьянское хозяйство Юксеева Романа Геннадьевича,                          </t>
    </r>
    <r>
      <rPr>
        <sz val="12"/>
        <rFont val="Times New Roman"/>
        <family val="1"/>
      </rPr>
      <t xml:space="preserve">ИНН 6643002573                                       т. 8-912-28-24-698,                                   e-mail:yuxeeff@yandex.ru  </t>
    </r>
  </si>
  <si>
    <t>п. Лебяжье, упер. Школьный, д.8</t>
  </si>
  <si>
    <t>город Каменск-Уральский, ул. Попова д.2 кв.6,               ( Место реализации д. Брод)</t>
  </si>
  <si>
    <r>
      <rPr>
        <b/>
        <sz val="12"/>
        <rFont val="Times New Roman"/>
        <family val="1"/>
      </rPr>
      <t>Общество с ограниченной ответственностью «Агрофирма «Травянское»</t>
    </r>
    <r>
      <rPr>
        <sz val="12"/>
        <rFont val="Times New Roman"/>
        <family val="1"/>
      </rPr>
      <t xml:space="preserve"> ИНН 6612030901,                тел. 8(3439)39-63-42,                             e-mail: krasnogorskoe@yandex.ru </t>
    </r>
  </si>
  <si>
    <t xml:space="preserve">Приложение к письму  от___________№_________         </t>
  </si>
  <si>
    <r>
      <t xml:space="preserve">Индивидуальный предприниматель – глава крестьянского(фермерского) хозяйства </t>
    </r>
    <r>
      <rPr>
        <b/>
        <sz val="12"/>
        <rFont val="Times New Roman"/>
        <family val="1"/>
      </rPr>
      <t xml:space="preserve"> Сенников Сергей Григорьевич</t>
    </r>
    <r>
      <rPr>
        <sz val="12"/>
        <rFont val="Times New Roman"/>
        <family val="1"/>
      </rPr>
      <t>, ИНН 664301048689,                      т. 8-9028714928 ,                                 e-mail:                                                            ssg-1967@mail.ru</t>
    </r>
  </si>
  <si>
    <r>
      <t xml:space="preserve">Индивидуальный предприниматель </t>
    </r>
    <r>
      <rPr>
        <b/>
        <sz val="12"/>
        <rFont val="Times New Roman"/>
        <family val="1"/>
      </rPr>
      <t>Панов Сергей Иванович</t>
    </r>
    <r>
      <rPr>
        <sz val="12"/>
        <rFont val="Times New Roman"/>
        <family val="1"/>
      </rPr>
      <t xml:space="preserve">                 ИНН 664300787133,                                 т. 8-9193958536,                                  e-mail: motorina.mariya@bk.ru</t>
    </r>
  </si>
  <si>
    <r>
      <t xml:space="preserve">Индивидуальный предприниматель – глава крестьянского(фермерского) хозяйства </t>
    </r>
    <r>
      <rPr>
        <b/>
        <sz val="12"/>
        <rFont val="Times New Roman"/>
        <family val="1"/>
      </rPr>
      <t>Маков Игорь Николаевич</t>
    </r>
    <r>
      <rPr>
        <sz val="12"/>
        <rFont val="Times New Roman"/>
        <family val="1"/>
      </rPr>
      <t xml:space="preserve">,        ИНН 664301106852                                                 тел.  8-9089219129         </t>
    </r>
  </si>
  <si>
    <t>с. Позариха, ул. Механизаторов, 13</t>
  </si>
  <si>
    <r>
      <rPr>
        <b/>
        <sz val="12"/>
        <rFont val="Times New Roman"/>
        <family val="1"/>
      </rPr>
      <t>АО "Каменское"</t>
    </r>
    <r>
      <rPr>
        <sz val="12"/>
        <rFont val="Times New Roman"/>
        <family val="1"/>
      </rPr>
      <t xml:space="preserve">                                   ИНН 6643008783                                              тел. 8(3439)376126                                         e-mail: pao@kamenskoe.org</t>
    </r>
  </si>
  <si>
    <t>АО «Маминская горнорудная компания» 
ИНН 6643008230
село Маминское, ул. Фурманова, д.1, стр.5, оф.2, 
тел. 8(343)3565055</t>
  </si>
  <si>
    <t>«Техническая модернизация сельскохозяйственного производства» (Приобретение: комбайн зерноуборочный в комплекте с жаткой, плуг оборотный)</t>
  </si>
  <si>
    <t>Местный бюджет, тыс. руб.</t>
  </si>
  <si>
    <t>с.Клевакинское, ул. Лесная, д.6, кв.2</t>
  </si>
  <si>
    <t>с.Кисловское, ул. Красных Орлов, д.42, кв.2</t>
  </si>
  <si>
    <t>с. Соколова, ул. Ильича, д.42</t>
  </si>
  <si>
    <t>с.Маминское, ул. Ленина, д.158 Б</t>
  </si>
  <si>
    <t>с.Кисловское, ул. Красных Орлов,д.58, кв.2</t>
  </si>
  <si>
    <t>«Техническая модернизация сельскохозяйственного производства» (Приобретение: зерноуборочный комбайн с жаткой, навозоуборочные транспортеры, доильная установка, сеялка)</t>
  </si>
  <si>
    <t>Строительство склада готовой продукции в с. Позариха</t>
  </si>
  <si>
    <t>Строительство двухквартирного дома в с. Черемхова</t>
  </si>
  <si>
    <t>«Техническая модернизация сельскохозяйственного производства» (Приобретение: кормоуборочный комбайн с подборщиком и жаткой, погрузчик телескопический, навозоуборочные транспортеры, доильная установка, насос центробежный)</t>
  </si>
  <si>
    <t>"Техническое перевооружение сельскохозяйственного производства на 2020 год" (Приобретение зернотуковой сеялки и культиватора)</t>
  </si>
  <si>
    <t>"Техническое перевооружение сельскохозяйственного производства на 2021 год" (Приобретение сельскохозяйственного трактора )</t>
  </si>
  <si>
    <t>"Техническое перевооружение сельскохозяйственного производства на 2021 год" (Приобретение оборотного плуга )</t>
  </si>
  <si>
    <t>«Техническая модернизация сельскохозяйственного производства на 2020 год» (Приобретение сеялки)</t>
  </si>
  <si>
    <t>«Техническая модернизация сельскохозяйственного производства на 2020 год» (Приобретение трактора, картофелесажалки, фрезерного культиватора , дисковой бороны)</t>
  </si>
  <si>
    <t>«Техническая модернизация сельскохозяйственного производства на 2021 год» (Приобретение зерноуборочного комбайна, оборотного плуга, картофелеуборочного комбайна, грузового автомобиля)</t>
  </si>
  <si>
    <t>«Техническая модернизация сельскохозяйственного производства на 2021 год» (Приобретение сельскохозяйственного трактора)</t>
  </si>
  <si>
    <t>Дооснащение сельскохозяйственной техникой  на 2020 год (Приобретение трактора, загрузчика сеялок, рассадопосадочной машины, овощеуборочного транспортера)</t>
  </si>
  <si>
    <t>«Техническая модернизация сельскохозяйственного производства на 2021 год» (Приобретение зерноуборочного комбайна и культиватора)</t>
  </si>
  <si>
    <t>«Техническая модернизация сельскохозяйственного производства на 2021 год» (Приобретение сельскохозяйственного трактора и оборотного плуга)</t>
  </si>
  <si>
    <t>Феде-ральный бюджет, тыс.руб.</t>
  </si>
  <si>
    <t>Внебюд-жетные источники, тыс.руб.</t>
  </si>
  <si>
    <r>
      <t xml:space="preserve">Некоммерческое Партнерство «Сельскохозяйственное предприятие во имя великомученика Георгия Победоносца Екатеринбургской Епархии Русской Православной Церкви» (Сокращенное наименование </t>
    </r>
    <r>
      <rPr>
        <b/>
        <sz val="12"/>
        <rFont val="Times New Roman"/>
        <family val="1"/>
      </rPr>
      <t>«Сельхозпредприятие во имя вмч. Георгия Победоносца»</t>
    </r>
    <r>
      <rPr>
        <sz val="12"/>
        <rFont val="Times New Roman"/>
        <family val="1"/>
      </rPr>
      <t>),                     ИНН 6612019129, тел. (3439) 372-571
е-mail: sxpkislovskoe@yandex.ru</t>
    </r>
  </si>
  <si>
    <t>ИТОГО в 2021 году</t>
  </si>
  <si>
    <t xml:space="preserve">Итого в 2020 году </t>
  </si>
  <si>
    <t>Всего в 2020 и 2021г</t>
  </si>
  <si>
    <t>Модернизация бетоносмесительного цеха. Приобретение комплекса вибропрессования , автобуса Газель, штабелёра самоходного электрического</t>
  </si>
  <si>
    <t>с. Колчедан, Заводская, 1</t>
  </si>
  <si>
    <t>УАО "Уралтранстром"                         ИНН 6658033341                                         тел. 8(343)3684075</t>
  </si>
  <si>
    <t>на территории муниципального образования «Каменский городской округ»</t>
  </si>
  <si>
    <t xml:space="preserve">* Сумма прогнозная. В настоящее время реализуется первый этап ПИП - Проектный, стоимостью 71700 тыс. руб.    
Решение о старте 2 этапа проекта (СМР) и уточнение бюджета ожидается в 2021 году. Финансирование осуществляется из заемных средств    
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</si>
</sst>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[$-FC19]d\ mmmm\ yyyy\ &quot;г.&quot;"/>
    <numFmt numFmtId="165" formatCode="_-* #,##0_-;\-* #,##0_-;_-* &quot;-&quot;??_-;_-@_-"/>
  </numFmts>
  <fonts count="50">
    <font>
      <sz val="10"/>
      <name val="Arial"/>
      <family val="2"/>
    </font>
    <font>
      <sz val="10"/>
      <name val="Liberation Serif"/>
      <family val="1"/>
    </font>
    <font>
      <sz val="12"/>
      <name val="Liberation Serif"/>
      <family val="1"/>
    </font>
    <font>
      <b/>
      <sz val="12"/>
      <name val="Liberation Serif"/>
      <family val="1"/>
    </font>
    <font>
      <sz val="9"/>
      <name val="Tahoma"/>
      <family val="0"/>
    </font>
    <font>
      <b/>
      <sz val="9"/>
      <name val="Tahoma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Liberation Serif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3" fontId="2" fillId="0" borderId="0" xfId="0" applyNumberFormat="1" applyFont="1" applyAlignment="1">
      <alignment horizontal="center" vertical="top"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14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48" fillId="0" borderId="11" xfId="0" applyFont="1" applyBorder="1" applyAlignment="1">
      <alignment horizontal="center" vertical="top"/>
    </xf>
    <xf numFmtId="49" fontId="48" fillId="0" borderId="10" xfId="0" applyNumberFormat="1" applyFont="1" applyBorder="1" applyAlignment="1">
      <alignment horizontal="left" vertical="top" wrapText="1"/>
    </xf>
    <xf numFmtId="14" fontId="48" fillId="0" borderId="11" xfId="0" applyNumberFormat="1" applyFont="1" applyBorder="1" applyAlignment="1">
      <alignment horizontal="center" vertical="top"/>
    </xf>
    <xf numFmtId="49" fontId="48" fillId="0" borderId="11" xfId="0" applyNumberFormat="1" applyFont="1" applyBorder="1" applyAlignment="1">
      <alignment horizontal="left" vertical="top" wrapText="1"/>
    </xf>
    <xf numFmtId="3" fontId="48" fillId="0" borderId="11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4" fontId="6" fillId="0" borderId="0" xfId="0" applyNumberFormat="1" applyFont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3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14" fontId="6" fillId="0" borderId="11" xfId="0" applyNumberFormat="1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165" fontId="6" fillId="0" borderId="11" xfId="62" applyNumberFormat="1" applyFont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6" fillId="33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NumberFormat="1" applyFont="1" applyBorder="1" applyAlignment="1">
      <alignment horizontal="center" vertical="top" wrapText="1"/>
    </xf>
    <xf numFmtId="165" fontId="6" fillId="0" borderId="11" xfId="60" applyNumberFormat="1" applyFont="1" applyBorder="1" applyAlignment="1">
      <alignment horizontal="center" vertical="top" wrapText="1"/>
    </xf>
    <xf numFmtId="165" fontId="6" fillId="0" borderId="11" xfId="6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vertical="top" wrapText="1"/>
    </xf>
    <xf numFmtId="0" fontId="6" fillId="5" borderId="11" xfId="0" applyFont="1" applyFill="1" applyBorder="1" applyAlignment="1">
      <alignment vertical="top" wrapText="1"/>
    </xf>
    <xf numFmtId="49" fontId="6" fillId="5" borderId="11" xfId="0" applyNumberFormat="1" applyFont="1" applyFill="1" applyBorder="1" applyAlignment="1">
      <alignment vertical="top" wrapText="1"/>
    </xf>
    <xf numFmtId="0" fontId="6" fillId="5" borderId="11" xfId="0" applyFont="1" applyFill="1" applyBorder="1" applyAlignment="1">
      <alignment vertical="top"/>
    </xf>
    <xf numFmtId="49" fontId="6" fillId="5" borderId="11" xfId="0" applyNumberFormat="1" applyFont="1" applyFill="1" applyBorder="1" applyAlignment="1">
      <alignment horizontal="center" vertical="top" wrapText="1"/>
    </xf>
    <xf numFmtId="0" fontId="6" fillId="5" borderId="11" xfId="0" applyFont="1" applyFill="1" applyBorder="1" applyAlignment="1">
      <alignment horizontal="center" vertical="top" wrapText="1"/>
    </xf>
    <xf numFmtId="0" fontId="6" fillId="5" borderId="11" xfId="0" applyFont="1" applyFill="1" applyBorder="1" applyAlignment="1">
      <alignment horizontal="left" vertical="top" wrapText="1"/>
    </xf>
    <xf numFmtId="165" fontId="6" fillId="5" borderId="11" xfId="6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wrapText="1"/>
    </xf>
    <xf numFmtId="14" fontId="6" fillId="5" borderId="11" xfId="0" applyNumberFormat="1" applyFont="1" applyFill="1" applyBorder="1" applyAlignment="1">
      <alignment horizontal="center" vertical="top" wrapText="1"/>
    </xf>
    <xf numFmtId="165" fontId="8" fillId="0" borderId="11" xfId="0" applyNumberFormat="1" applyFont="1" applyBorder="1" applyAlignment="1">
      <alignment vertical="center" wrapText="1"/>
    </xf>
    <xf numFmtId="165" fontId="8" fillId="5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5" borderId="13" xfId="0" applyFont="1" applyFill="1" applyBorder="1" applyAlignment="1">
      <alignment horizontal="right" vertical="center" wrapText="1"/>
    </xf>
    <xf numFmtId="0" fontId="7" fillId="5" borderId="14" xfId="0" applyFont="1" applyFill="1" applyBorder="1" applyAlignment="1">
      <alignment horizontal="right" vertical="center" wrapText="1"/>
    </xf>
    <xf numFmtId="0" fontId="7" fillId="5" borderId="10" xfId="0" applyFont="1" applyFill="1" applyBorder="1" applyAlignment="1">
      <alignment horizontal="right" vertical="center" wrapText="1"/>
    </xf>
    <xf numFmtId="3" fontId="6" fillId="0" borderId="0" xfId="0" applyNumberFormat="1" applyFont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4">
      <selection activeCell="B10" sqref="B10:K10"/>
    </sheetView>
  </sheetViews>
  <sheetFormatPr defaultColWidth="8.8515625" defaultRowHeight="12.75"/>
  <cols>
    <col min="1" max="1" width="7.421875" style="23" customWidth="1"/>
    <col min="2" max="2" width="32.00390625" style="24" customWidth="1"/>
    <col min="3" max="4" width="12.57421875" style="24" customWidth="1"/>
    <col min="5" max="5" width="20.8515625" style="24" customWidth="1"/>
    <col min="6" max="6" width="37.57421875" style="24" customWidth="1"/>
    <col min="7" max="9" width="11.57421875" style="24" customWidth="1"/>
    <col min="10" max="10" width="11.8515625" style="24" customWidth="1"/>
    <col min="11" max="11" width="12.140625" style="24" customWidth="1"/>
    <col min="12" max="16384" width="8.8515625" style="24" customWidth="1"/>
  </cols>
  <sheetData>
    <row r="1" spans="1:11" ht="39.75" customHeight="1">
      <c r="A1" s="26"/>
      <c r="B1" s="20"/>
      <c r="C1" s="21"/>
      <c r="D1" s="21"/>
      <c r="E1" s="20"/>
      <c r="F1" s="20"/>
      <c r="G1" s="22"/>
      <c r="H1" s="22"/>
      <c r="I1" s="63" t="s">
        <v>95</v>
      </c>
      <c r="J1" s="63"/>
      <c r="K1" s="63"/>
    </row>
    <row r="2" spans="1:11" ht="15.75">
      <c r="A2" s="74" t="s">
        <v>31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5.75">
      <c r="A4" s="75" t="s">
        <v>42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3:8" ht="16.5" thickBot="1">
      <c r="C5" s="25"/>
      <c r="D5" s="78" t="s">
        <v>132</v>
      </c>
      <c r="E5" s="78"/>
      <c r="F5" s="78"/>
      <c r="G5" s="78"/>
      <c r="H5" s="25"/>
    </row>
    <row r="6" spans="2:11" ht="15.75">
      <c r="B6" s="23"/>
      <c r="C6" s="23"/>
      <c r="D6" s="23"/>
      <c r="E6" s="76"/>
      <c r="F6" s="76"/>
      <c r="G6" s="23"/>
      <c r="H6" s="23"/>
      <c r="I6" s="23"/>
      <c r="J6" s="23"/>
      <c r="K6" s="23"/>
    </row>
    <row r="7" spans="1:11" ht="15.75">
      <c r="A7" s="26"/>
      <c r="B7" s="23"/>
      <c r="C7" s="23"/>
      <c r="D7" s="23"/>
      <c r="E7" s="23"/>
      <c r="F7" s="23"/>
      <c r="G7" s="27"/>
      <c r="H7" s="27"/>
      <c r="I7" s="27"/>
      <c r="J7" s="27"/>
      <c r="K7" s="27"/>
    </row>
    <row r="8" spans="1:11" ht="78.75">
      <c r="A8" s="28" t="s">
        <v>32</v>
      </c>
      <c r="B8" s="28" t="s">
        <v>21</v>
      </c>
      <c r="C8" s="29" t="s">
        <v>2</v>
      </c>
      <c r="D8" s="29" t="s">
        <v>5</v>
      </c>
      <c r="E8" s="28" t="s">
        <v>36</v>
      </c>
      <c r="F8" s="28" t="s">
        <v>35</v>
      </c>
      <c r="G8" s="30" t="s">
        <v>38</v>
      </c>
      <c r="H8" s="30" t="s">
        <v>37</v>
      </c>
      <c r="I8" s="30" t="s">
        <v>103</v>
      </c>
      <c r="J8" s="30" t="s">
        <v>40</v>
      </c>
      <c r="K8" s="30" t="s">
        <v>13</v>
      </c>
    </row>
    <row r="9" spans="1:11" ht="96" customHeight="1">
      <c r="A9" s="55">
        <v>1</v>
      </c>
      <c r="B9" s="31" t="s">
        <v>44</v>
      </c>
      <c r="C9" s="28" t="s">
        <v>45</v>
      </c>
      <c r="D9" s="28" t="s">
        <v>46</v>
      </c>
      <c r="E9" s="28" t="s">
        <v>84</v>
      </c>
      <c r="F9" s="31" t="s">
        <v>101</v>
      </c>
      <c r="G9" s="28"/>
      <c r="H9" s="28"/>
      <c r="I9" s="28"/>
      <c r="J9" s="32" t="s">
        <v>47</v>
      </c>
      <c r="K9" s="32">
        <v>2047500</v>
      </c>
    </row>
    <row r="10" spans="1:11" ht="34.5" customHeight="1">
      <c r="A10" s="55"/>
      <c r="B10" s="69" t="s">
        <v>133</v>
      </c>
      <c r="C10" s="70"/>
      <c r="D10" s="70"/>
      <c r="E10" s="70"/>
      <c r="F10" s="70"/>
      <c r="G10" s="70"/>
      <c r="H10" s="70"/>
      <c r="I10" s="70"/>
      <c r="J10" s="70"/>
      <c r="K10" s="71"/>
    </row>
    <row r="11" spans="1:11" ht="30.75">
      <c r="A11" s="55">
        <v>2</v>
      </c>
      <c r="B11" s="31" t="s">
        <v>48</v>
      </c>
      <c r="C11" s="29">
        <v>43831</v>
      </c>
      <c r="D11" s="29">
        <v>43891</v>
      </c>
      <c r="E11" s="31" t="s">
        <v>49</v>
      </c>
      <c r="F11" s="77" t="s">
        <v>85</v>
      </c>
      <c r="G11" s="28"/>
      <c r="H11" s="28"/>
      <c r="I11" s="28"/>
      <c r="J11" s="31">
        <v>230</v>
      </c>
      <c r="K11" s="31">
        <v>230</v>
      </c>
    </row>
    <row r="12" spans="1:11" ht="46.5">
      <c r="A12" s="55">
        <v>3</v>
      </c>
      <c r="B12" s="31" t="s">
        <v>50</v>
      </c>
      <c r="C12" s="29">
        <v>43952</v>
      </c>
      <c r="D12" s="29">
        <v>44075</v>
      </c>
      <c r="E12" s="31" t="s">
        <v>51</v>
      </c>
      <c r="F12" s="77"/>
      <c r="G12" s="28"/>
      <c r="H12" s="28"/>
      <c r="I12" s="28"/>
      <c r="J12" s="31">
        <v>100</v>
      </c>
      <c r="K12" s="31">
        <v>100</v>
      </c>
    </row>
    <row r="13" spans="1:11" ht="30.75">
      <c r="A13" s="55">
        <v>4</v>
      </c>
      <c r="B13" s="41" t="s">
        <v>52</v>
      </c>
      <c r="C13" s="49">
        <v>44197</v>
      </c>
      <c r="D13" s="49">
        <v>44531</v>
      </c>
      <c r="E13" s="41" t="s">
        <v>55</v>
      </c>
      <c r="F13" s="77"/>
      <c r="G13" s="45"/>
      <c r="H13" s="45"/>
      <c r="I13" s="45"/>
      <c r="J13" s="41">
        <v>230</v>
      </c>
      <c r="K13" s="41">
        <v>230</v>
      </c>
    </row>
    <row r="14" spans="1:11" ht="30.75">
      <c r="A14" s="55">
        <v>5</v>
      </c>
      <c r="B14" s="41" t="s">
        <v>53</v>
      </c>
      <c r="C14" s="49">
        <v>44197</v>
      </c>
      <c r="D14" s="49">
        <v>44531</v>
      </c>
      <c r="E14" s="41" t="s">
        <v>56</v>
      </c>
      <c r="F14" s="77"/>
      <c r="G14" s="45"/>
      <c r="H14" s="45"/>
      <c r="I14" s="45"/>
      <c r="J14" s="41">
        <v>230</v>
      </c>
      <c r="K14" s="41">
        <v>230</v>
      </c>
    </row>
    <row r="15" spans="1:11" ht="30.75">
      <c r="A15" s="55">
        <v>6</v>
      </c>
      <c r="B15" s="41" t="s">
        <v>54</v>
      </c>
      <c r="C15" s="49">
        <v>44197</v>
      </c>
      <c r="D15" s="49">
        <v>44470</v>
      </c>
      <c r="E15" s="41" t="s">
        <v>57</v>
      </c>
      <c r="F15" s="77"/>
      <c r="G15" s="45"/>
      <c r="H15" s="45"/>
      <c r="I15" s="45"/>
      <c r="J15" s="41">
        <v>300</v>
      </c>
      <c r="K15" s="41">
        <v>300</v>
      </c>
    </row>
    <row r="16" spans="1:11" ht="136.5" customHeight="1">
      <c r="A16" s="55">
        <v>7</v>
      </c>
      <c r="B16" s="31" t="s">
        <v>102</v>
      </c>
      <c r="C16" s="40" t="s">
        <v>58</v>
      </c>
      <c r="D16" s="40" t="s">
        <v>59</v>
      </c>
      <c r="E16" s="31" t="s">
        <v>88</v>
      </c>
      <c r="F16" s="48" t="s">
        <v>125</v>
      </c>
      <c r="G16" s="33"/>
      <c r="H16" s="33">
        <v>1450</v>
      </c>
      <c r="I16" s="33"/>
      <c r="J16" s="33">
        <v>5632.3</v>
      </c>
      <c r="K16" s="33">
        <v>7082.3</v>
      </c>
    </row>
    <row r="17" spans="1:11" ht="76.5" customHeight="1" hidden="1">
      <c r="A17" s="28" t="s">
        <v>32</v>
      </c>
      <c r="B17" s="28" t="s">
        <v>21</v>
      </c>
      <c r="C17" s="29" t="s">
        <v>2</v>
      </c>
      <c r="D17" s="29" t="s">
        <v>5</v>
      </c>
      <c r="E17" s="28" t="s">
        <v>36</v>
      </c>
      <c r="F17" s="28" t="s">
        <v>35</v>
      </c>
      <c r="G17" s="30" t="s">
        <v>38</v>
      </c>
      <c r="H17" s="30" t="s">
        <v>37</v>
      </c>
      <c r="I17" s="30" t="s">
        <v>103</v>
      </c>
      <c r="J17" s="30" t="s">
        <v>40</v>
      </c>
      <c r="K17" s="30" t="s">
        <v>13</v>
      </c>
    </row>
    <row r="18" spans="1:11" ht="105" customHeight="1">
      <c r="A18" s="56">
        <v>8</v>
      </c>
      <c r="B18" s="31" t="s">
        <v>113</v>
      </c>
      <c r="C18" s="40" t="s">
        <v>60</v>
      </c>
      <c r="D18" s="40" t="s">
        <v>61</v>
      </c>
      <c r="E18" s="64" t="s">
        <v>89</v>
      </c>
      <c r="F18" s="64" t="s">
        <v>86</v>
      </c>
      <c r="G18" s="33"/>
      <c r="H18" s="33">
        <v>300</v>
      </c>
      <c r="I18" s="33"/>
      <c r="J18" s="33">
        <v>1496.5</v>
      </c>
      <c r="K18" s="33">
        <v>1796.5</v>
      </c>
    </row>
    <row r="19" spans="1:11" ht="105" customHeight="1">
      <c r="A19" s="56">
        <v>9</v>
      </c>
      <c r="B19" s="41" t="s">
        <v>114</v>
      </c>
      <c r="C19" s="42" t="s">
        <v>62</v>
      </c>
      <c r="D19" s="42" t="s">
        <v>63</v>
      </c>
      <c r="E19" s="66"/>
      <c r="F19" s="66"/>
      <c r="G19" s="43"/>
      <c r="H19" s="43">
        <v>2095</v>
      </c>
      <c r="I19" s="43"/>
      <c r="J19" s="43">
        <v>3144</v>
      </c>
      <c r="K19" s="43">
        <v>5239</v>
      </c>
    </row>
    <row r="20" spans="1:11" ht="132" customHeight="1">
      <c r="A20" s="56">
        <v>10</v>
      </c>
      <c r="B20" s="41" t="s">
        <v>115</v>
      </c>
      <c r="C20" s="42" t="s">
        <v>62</v>
      </c>
      <c r="D20" s="42" t="s">
        <v>63</v>
      </c>
      <c r="E20" s="31" t="s">
        <v>104</v>
      </c>
      <c r="F20" s="39" t="s">
        <v>96</v>
      </c>
      <c r="G20" s="43"/>
      <c r="H20" s="43">
        <v>112</v>
      </c>
      <c r="I20" s="43"/>
      <c r="J20" s="43">
        <v>224</v>
      </c>
      <c r="K20" s="43">
        <v>336</v>
      </c>
    </row>
    <row r="21" spans="1:11" ht="78.75" customHeight="1">
      <c r="A21" s="56">
        <v>11</v>
      </c>
      <c r="B21" s="31" t="s">
        <v>116</v>
      </c>
      <c r="C21" s="40" t="s">
        <v>64</v>
      </c>
      <c r="D21" s="40" t="s">
        <v>61</v>
      </c>
      <c r="E21" s="67" t="s">
        <v>92</v>
      </c>
      <c r="F21" s="64" t="s">
        <v>90</v>
      </c>
      <c r="G21" s="33"/>
      <c r="H21" s="33">
        <v>198.2</v>
      </c>
      <c r="I21" s="33"/>
      <c r="J21" s="33">
        <v>792.8</v>
      </c>
      <c r="K21" s="33">
        <v>991</v>
      </c>
    </row>
    <row r="22" spans="1:11" ht="81" customHeight="1">
      <c r="A22" s="56">
        <v>12</v>
      </c>
      <c r="B22" s="41" t="s">
        <v>65</v>
      </c>
      <c r="C22" s="42" t="s">
        <v>66</v>
      </c>
      <c r="D22" s="42" t="s">
        <v>67</v>
      </c>
      <c r="E22" s="68"/>
      <c r="F22" s="66"/>
      <c r="G22" s="43"/>
      <c r="H22" s="43"/>
      <c r="I22" s="43"/>
      <c r="J22" s="43"/>
      <c r="K22" s="43">
        <v>3300</v>
      </c>
    </row>
    <row r="23" spans="1:11" ht="72" customHeight="1" hidden="1">
      <c r="A23" s="28" t="s">
        <v>32</v>
      </c>
      <c r="B23" s="28" t="s">
        <v>21</v>
      </c>
      <c r="C23" s="29" t="s">
        <v>2</v>
      </c>
      <c r="D23" s="29" t="s">
        <v>5</v>
      </c>
      <c r="E23" s="28" t="s">
        <v>36</v>
      </c>
      <c r="F23" s="28" t="s">
        <v>35</v>
      </c>
      <c r="G23" s="30" t="s">
        <v>38</v>
      </c>
      <c r="H23" s="30" t="s">
        <v>37</v>
      </c>
      <c r="I23" s="30" t="s">
        <v>103</v>
      </c>
      <c r="J23" s="30" t="s">
        <v>40</v>
      </c>
      <c r="K23" s="30" t="s">
        <v>13</v>
      </c>
    </row>
    <row r="24" spans="1:11" ht="117.75" customHeight="1">
      <c r="A24" s="56">
        <v>13</v>
      </c>
      <c r="B24" s="31" t="s">
        <v>117</v>
      </c>
      <c r="C24" s="40" t="s">
        <v>61</v>
      </c>
      <c r="D24" s="40" t="s">
        <v>59</v>
      </c>
      <c r="E24" s="64" t="s">
        <v>105</v>
      </c>
      <c r="F24" s="72" t="s">
        <v>91</v>
      </c>
      <c r="G24" s="33"/>
      <c r="H24" s="33">
        <v>2335.8</v>
      </c>
      <c r="I24" s="33"/>
      <c r="J24" s="33">
        <v>17719.3</v>
      </c>
      <c r="K24" s="33">
        <v>20055.1</v>
      </c>
    </row>
    <row r="25" spans="1:11" ht="141" customHeight="1">
      <c r="A25" s="56">
        <v>14</v>
      </c>
      <c r="B25" s="41" t="s">
        <v>118</v>
      </c>
      <c r="C25" s="42" t="s">
        <v>62</v>
      </c>
      <c r="D25" s="42" t="s">
        <v>63</v>
      </c>
      <c r="E25" s="66"/>
      <c r="F25" s="73"/>
      <c r="G25" s="43"/>
      <c r="H25" s="43">
        <v>8013</v>
      </c>
      <c r="I25" s="43"/>
      <c r="J25" s="43">
        <v>20856</v>
      </c>
      <c r="K25" s="43">
        <v>28869</v>
      </c>
    </row>
    <row r="26" spans="1:11" ht="96" customHeight="1">
      <c r="A26" s="56">
        <v>15</v>
      </c>
      <c r="B26" s="41" t="s">
        <v>119</v>
      </c>
      <c r="C26" s="42" t="s">
        <v>68</v>
      </c>
      <c r="D26" s="42" t="s">
        <v>63</v>
      </c>
      <c r="E26" s="31" t="s">
        <v>106</v>
      </c>
      <c r="F26" s="39" t="s">
        <v>97</v>
      </c>
      <c r="G26" s="43"/>
      <c r="H26" s="43">
        <v>3650</v>
      </c>
      <c r="I26" s="43"/>
      <c r="J26" s="43">
        <v>7350</v>
      </c>
      <c r="K26" s="43">
        <v>11000</v>
      </c>
    </row>
    <row r="27" spans="1:11" ht="108" customHeight="1">
      <c r="A27" s="56">
        <v>16</v>
      </c>
      <c r="B27" s="31" t="s">
        <v>120</v>
      </c>
      <c r="C27" s="40" t="s">
        <v>69</v>
      </c>
      <c r="D27" s="40" t="s">
        <v>70</v>
      </c>
      <c r="E27" s="64" t="s">
        <v>93</v>
      </c>
      <c r="F27" s="64" t="s">
        <v>94</v>
      </c>
      <c r="G27" s="33"/>
      <c r="H27" s="33">
        <v>0</v>
      </c>
      <c r="I27" s="33"/>
      <c r="J27" s="33">
        <v>3510</v>
      </c>
      <c r="K27" s="33">
        <v>3510</v>
      </c>
    </row>
    <row r="28" spans="1:11" ht="77.25">
      <c r="A28" s="56">
        <v>17</v>
      </c>
      <c r="B28" s="41" t="s">
        <v>121</v>
      </c>
      <c r="C28" s="42" t="s">
        <v>68</v>
      </c>
      <c r="D28" s="42" t="s">
        <v>63</v>
      </c>
      <c r="E28" s="66"/>
      <c r="F28" s="66"/>
      <c r="G28" s="43"/>
      <c r="H28" s="43">
        <v>2000</v>
      </c>
      <c r="I28" s="43"/>
      <c r="J28" s="43">
        <v>8961</v>
      </c>
      <c r="K28" s="43">
        <v>10961</v>
      </c>
    </row>
    <row r="29" spans="1:11" ht="71.25" customHeight="1" hidden="1">
      <c r="A29" s="28" t="s">
        <v>32</v>
      </c>
      <c r="B29" s="28" t="s">
        <v>21</v>
      </c>
      <c r="C29" s="29" t="s">
        <v>2</v>
      </c>
      <c r="D29" s="29" t="s">
        <v>5</v>
      </c>
      <c r="E29" s="28" t="s">
        <v>36</v>
      </c>
      <c r="F29" s="28" t="s">
        <v>35</v>
      </c>
      <c r="G29" s="30" t="s">
        <v>38</v>
      </c>
      <c r="H29" s="30" t="s">
        <v>37</v>
      </c>
      <c r="I29" s="30" t="s">
        <v>103</v>
      </c>
      <c r="J29" s="30" t="s">
        <v>40</v>
      </c>
      <c r="K29" s="30" t="s">
        <v>13</v>
      </c>
    </row>
    <row r="30" spans="1:11" ht="116.25" customHeight="1">
      <c r="A30" s="56">
        <v>18</v>
      </c>
      <c r="B30" s="31" t="s">
        <v>71</v>
      </c>
      <c r="C30" s="40" t="s">
        <v>60</v>
      </c>
      <c r="D30" s="40" t="s">
        <v>61</v>
      </c>
      <c r="E30" s="31" t="s">
        <v>107</v>
      </c>
      <c r="F30" s="31" t="s">
        <v>87</v>
      </c>
      <c r="G30" s="33"/>
      <c r="H30" s="33">
        <v>0</v>
      </c>
      <c r="I30" s="33"/>
      <c r="J30" s="33">
        <v>1437</v>
      </c>
      <c r="K30" s="33">
        <v>1437</v>
      </c>
    </row>
    <row r="31" spans="1:11" ht="111.75" customHeight="1">
      <c r="A31" s="56">
        <v>19</v>
      </c>
      <c r="B31" s="41" t="s">
        <v>122</v>
      </c>
      <c r="C31" s="42" t="s">
        <v>62</v>
      </c>
      <c r="D31" s="42" t="s">
        <v>63</v>
      </c>
      <c r="E31" s="34" t="s">
        <v>108</v>
      </c>
      <c r="F31" s="34" t="s">
        <v>98</v>
      </c>
      <c r="G31" s="43"/>
      <c r="H31" s="43">
        <v>2973</v>
      </c>
      <c r="I31" s="43"/>
      <c r="J31" s="43">
        <v>5318.3</v>
      </c>
      <c r="K31" s="43">
        <v>8291.3</v>
      </c>
    </row>
    <row r="32" spans="1:11" ht="125.25" customHeight="1">
      <c r="A32" s="56">
        <v>20</v>
      </c>
      <c r="B32" s="35" t="s">
        <v>109</v>
      </c>
      <c r="C32" s="36" t="s">
        <v>72</v>
      </c>
      <c r="D32" s="36" t="s">
        <v>73</v>
      </c>
      <c r="E32" s="64" t="s">
        <v>99</v>
      </c>
      <c r="F32" s="64" t="s">
        <v>100</v>
      </c>
      <c r="G32" s="33"/>
      <c r="H32" s="37">
        <v>3664</v>
      </c>
      <c r="I32" s="33"/>
      <c r="J32" s="33">
        <v>29402</v>
      </c>
      <c r="K32" s="38">
        <v>33066</v>
      </c>
    </row>
    <row r="33" spans="1:11" ht="63.75" customHeight="1">
      <c r="A33" s="56">
        <v>21</v>
      </c>
      <c r="B33" s="39" t="s">
        <v>110</v>
      </c>
      <c r="C33" s="36" t="s">
        <v>72</v>
      </c>
      <c r="D33" s="36" t="s">
        <v>73</v>
      </c>
      <c r="E33" s="65"/>
      <c r="F33" s="65"/>
      <c r="G33" s="33"/>
      <c r="H33" s="33"/>
      <c r="I33" s="33"/>
      <c r="J33" s="33">
        <v>5386</v>
      </c>
      <c r="K33" s="38">
        <v>5386</v>
      </c>
    </row>
    <row r="34" spans="1:11" ht="63.75" customHeight="1">
      <c r="A34" s="56">
        <v>22</v>
      </c>
      <c r="B34" s="39" t="s">
        <v>74</v>
      </c>
      <c r="C34" s="36" t="s">
        <v>72</v>
      </c>
      <c r="D34" s="36" t="s">
        <v>73</v>
      </c>
      <c r="E34" s="65"/>
      <c r="F34" s="65"/>
      <c r="G34" s="33"/>
      <c r="H34" s="33"/>
      <c r="I34" s="33"/>
      <c r="J34" s="33">
        <v>2196</v>
      </c>
      <c r="K34" s="38">
        <v>2196</v>
      </c>
    </row>
    <row r="35" spans="1:11" ht="63.75" customHeight="1">
      <c r="A35" s="56">
        <v>23</v>
      </c>
      <c r="B35" s="39" t="s">
        <v>111</v>
      </c>
      <c r="C35" s="36" t="s">
        <v>72</v>
      </c>
      <c r="D35" s="36" t="s">
        <v>73</v>
      </c>
      <c r="E35" s="66"/>
      <c r="F35" s="66"/>
      <c r="G35" s="33"/>
      <c r="H35" s="33"/>
      <c r="I35" s="33"/>
      <c r="J35" s="33">
        <v>2846</v>
      </c>
      <c r="K35" s="38">
        <v>2846</v>
      </c>
    </row>
    <row r="36" spans="1:11" ht="67.5" customHeight="1" hidden="1">
      <c r="A36" s="28" t="s">
        <v>32</v>
      </c>
      <c r="B36" s="28" t="s">
        <v>21</v>
      </c>
      <c r="C36" s="29" t="s">
        <v>2</v>
      </c>
      <c r="D36" s="29" t="s">
        <v>5</v>
      </c>
      <c r="E36" s="28" t="s">
        <v>36</v>
      </c>
      <c r="F36" s="28" t="s">
        <v>35</v>
      </c>
      <c r="G36" s="30" t="s">
        <v>123</v>
      </c>
      <c r="H36" s="30" t="s">
        <v>37</v>
      </c>
      <c r="I36" s="30" t="s">
        <v>103</v>
      </c>
      <c r="J36" s="30" t="s">
        <v>124</v>
      </c>
      <c r="K36" s="30" t="s">
        <v>13</v>
      </c>
    </row>
    <row r="37" spans="1:11" ht="139.5">
      <c r="A37" s="56">
        <v>24</v>
      </c>
      <c r="B37" s="41" t="s">
        <v>112</v>
      </c>
      <c r="C37" s="44" t="s">
        <v>75</v>
      </c>
      <c r="D37" s="45" t="s">
        <v>76</v>
      </c>
      <c r="E37" s="64" t="s">
        <v>99</v>
      </c>
      <c r="F37" s="64" t="s">
        <v>100</v>
      </c>
      <c r="G37" s="33"/>
      <c r="H37" s="43">
        <v>12815.7</v>
      </c>
      <c r="I37" s="43"/>
      <c r="J37" s="43">
        <v>51860</v>
      </c>
      <c r="K37" s="47">
        <v>64676</v>
      </c>
    </row>
    <row r="38" spans="1:11" ht="46.5">
      <c r="A38" s="56">
        <v>25</v>
      </c>
      <c r="B38" s="46" t="s">
        <v>77</v>
      </c>
      <c r="C38" s="44" t="s">
        <v>78</v>
      </c>
      <c r="D38" s="45" t="s">
        <v>79</v>
      </c>
      <c r="E38" s="65"/>
      <c r="F38" s="65"/>
      <c r="G38" s="33"/>
      <c r="H38" s="43"/>
      <c r="I38" s="43"/>
      <c r="J38" s="47">
        <v>6700</v>
      </c>
      <c r="K38" s="47">
        <v>6700</v>
      </c>
    </row>
    <row r="39" spans="1:11" ht="30.75">
      <c r="A39" s="56">
        <v>26</v>
      </c>
      <c r="B39" s="41" t="s">
        <v>80</v>
      </c>
      <c r="C39" s="44" t="s">
        <v>81</v>
      </c>
      <c r="D39" s="45" t="s">
        <v>82</v>
      </c>
      <c r="E39" s="65"/>
      <c r="F39" s="65"/>
      <c r="G39" s="33"/>
      <c r="H39" s="43"/>
      <c r="I39" s="43"/>
      <c r="J39" s="47">
        <v>2150</v>
      </c>
      <c r="K39" s="47">
        <v>2150</v>
      </c>
    </row>
    <row r="40" spans="1:11" ht="30.75">
      <c r="A40" s="56">
        <v>27</v>
      </c>
      <c r="B40" s="46" t="s">
        <v>43</v>
      </c>
      <c r="C40" s="45" t="s">
        <v>83</v>
      </c>
      <c r="D40" s="45" t="s">
        <v>76</v>
      </c>
      <c r="E40" s="66"/>
      <c r="F40" s="66"/>
      <c r="G40" s="33"/>
      <c r="H40" s="43"/>
      <c r="I40" s="43"/>
      <c r="J40" s="47">
        <v>595</v>
      </c>
      <c r="K40" s="47">
        <v>595</v>
      </c>
    </row>
    <row r="41" spans="1:11" ht="93">
      <c r="A41" s="56">
        <v>28</v>
      </c>
      <c r="B41" s="52" t="s">
        <v>129</v>
      </c>
      <c r="C41" s="53" t="s">
        <v>72</v>
      </c>
      <c r="D41" s="53" t="s">
        <v>73</v>
      </c>
      <c r="E41" s="52" t="s">
        <v>130</v>
      </c>
      <c r="F41" s="52" t="s">
        <v>131</v>
      </c>
      <c r="G41" s="54"/>
      <c r="H41" s="54"/>
      <c r="I41" s="54"/>
      <c r="J41" s="38">
        <v>15000</v>
      </c>
      <c r="K41" s="38">
        <v>15000</v>
      </c>
    </row>
    <row r="42" spans="1:11" ht="22.5" customHeight="1" hidden="1">
      <c r="A42" s="57" t="s">
        <v>128</v>
      </c>
      <c r="B42" s="58"/>
      <c r="C42" s="58"/>
      <c r="D42" s="58"/>
      <c r="E42" s="58"/>
      <c r="F42" s="58"/>
      <c r="G42" s="58"/>
      <c r="H42" s="58"/>
      <c r="I42" s="58"/>
      <c r="J42" s="59"/>
      <c r="K42" s="50">
        <f>SUM(K11:K16,K18:K22,K24:K28,K30:K35,K37:K41)+71700</f>
        <v>308273.2</v>
      </c>
    </row>
    <row r="43" spans="1:11" ht="22.5" customHeight="1" hidden="1">
      <c r="A43" s="60" t="s">
        <v>126</v>
      </c>
      <c r="B43" s="61"/>
      <c r="C43" s="61"/>
      <c r="D43" s="61"/>
      <c r="E43" s="61"/>
      <c r="F43" s="61"/>
      <c r="G43" s="61"/>
      <c r="H43" s="61"/>
      <c r="I43" s="61"/>
      <c r="J43" s="62"/>
      <c r="K43" s="51">
        <f>SUM(K19:K20,K22,K25,K26,K28,K31,K37:K40,K13:K15)</f>
        <v>142877.3</v>
      </c>
    </row>
    <row r="44" spans="1:11" ht="22.5" customHeight="1" hidden="1">
      <c r="A44" s="57" t="s">
        <v>127</v>
      </c>
      <c r="B44" s="58"/>
      <c r="C44" s="58"/>
      <c r="D44" s="58"/>
      <c r="E44" s="58"/>
      <c r="F44" s="58"/>
      <c r="G44" s="58"/>
      <c r="H44" s="58"/>
      <c r="I44" s="58"/>
      <c r="J44" s="59"/>
      <c r="K44" s="50">
        <f>SUM(K16,K18,K21,K24,K27,K30,K32:K35,K11:K12,K41)</f>
        <v>93695.9</v>
      </c>
    </row>
  </sheetData>
  <sheetProtection/>
  <mergeCells count="22">
    <mergeCell ref="A2:K3"/>
    <mergeCell ref="A4:K4"/>
    <mergeCell ref="E6:F6"/>
    <mergeCell ref="F11:F15"/>
    <mergeCell ref="E18:E19"/>
    <mergeCell ref="D5:G5"/>
    <mergeCell ref="E24:E25"/>
    <mergeCell ref="F24:F25"/>
    <mergeCell ref="E27:E28"/>
    <mergeCell ref="F27:F28"/>
    <mergeCell ref="F21:F22"/>
    <mergeCell ref="F18:F19"/>
    <mergeCell ref="A42:J42"/>
    <mergeCell ref="A43:J43"/>
    <mergeCell ref="A44:J44"/>
    <mergeCell ref="I1:K1"/>
    <mergeCell ref="E32:E35"/>
    <mergeCell ref="F32:F35"/>
    <mergeCell ref="E37:E40"/>
    <mergeCell ref="F37:F40"/>
    <mergeCell ref="E21:E22"/>
    <mergeCell ref="B10:K10"/>
  </mergeCells>
  <printOptions/>
  <pageMargins left="0.25" right="0.25" top="0.75" bottom="0.75" header="0.3" footer="0.3"/>
  <pageSetup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zoomScalePageLayoutView="70" workbookViewId="0" topLeftCell="A1">
      <selection activeCell="D11" sqref="D11"/>
    </sheetView>
  </sheetViews>
  <sheetFormatPr defaultColWidth="11.57421875" defaultRowHeight="12.75"/>
  <cols>
    <col min="1" max="1" width="8.57421875" style="14" customWidth="1"/>
    <col min="2" max="2" width="20.57421875" style="3" customWidth="1"/>
    <col min="3" max="4" width="11.57421875" style="4" customWidth="1"/>
    <col min="5" max="5" width="16.140625" style="3" customWidth="1"/>
    <col min="6" max="6" width="14.00390625" style="3" customWidth="1"/>
    <col min="7" max="9" width="9.57421875" style="6" customWidth="1"/>
    <col min="10" max="10" width="14.8515625" style="6" bestFit="1" customWidth="1"/>
    <col min="11" max="11" width="12.8515625" style="6" bestFit="1" customWidth="1"/>
    <col min="12" max="12" width="0.13671875" style="2" hidden="1" customWidth="1"/>
    <col min="13" max="16384" width="11.57421875" style="2" customWidth="1"/>
  </cols>
  <sheetData>
    <row r="1" spans="9:11" ht="15">
      <c r="I1" s="7" t="s">
        <v>33</v>
      </c>
      <c r="J1" s="7"/>
      <c r="K1" s="7"/>
    </row>
    <row r="2" spans="9:11" ht="15">
      <c r="I2" s="7" t="s">
        <v>34</v>
      </c>
      <c r="J2" s="7"/>
      <c r="K2" s="7"/>
    </row>
    <row r="3" spans="1:11" ht="15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15">
      <c r="A5" s="79" t="s">
        <v>41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5">
      <c r="A6" s="79" t="s">
        <v>0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15">
      <c r="A7" s="5"/>
      <c r="B7" s="1"/>
      <c r="C7" s="1"/>
      <c r="D7" s="1"/>
      <c r="E7" s="1"/>
      <c r="F7" s="1"/>
      <c r="G7" s="8"/>
      <c r="H7" s="8"/>
      <c r="I7" s="8"/>
      <c r="J7" s="8"/>
      <c r="K7" s="8"/>
    </row>
    <row r="8" spans="1:11" s="13" customFormat="1" ht="50.25" customHeight="1">
      <c r="A8" s="11" t="s">
        <v>32</v>
      </c>
      <c r="B8" s="9" t="s">
        <v>21</v>
      </c>
      <c r="C8" s="10" t="s">
        <v>2</v>
      </c>
      <c r="D8" s="10" t="s">
        <v>5</v>
      </c>
      <c r="E8" s="11" t="s">
        <v>36</v>
      </c>
      <c r="F8" s="11" t="s">
        <v>35</v>
      </c>
      <c r="G8" s="12" t="s">
        <v>38</v>
      </c>
      <c r="H8" s="12" t="s">
        <v>37</v>
      </c>
      <c r="I8" s="12" t="s">
        <v>39</v>
      </c>
      <c r="J8" s="12" t="s">
        <v>40</v>
      </c>
      <c r="K8" s="12" t="s">
        <v>13</v>
      </c>
    </row>
    <row r="9" spans="1:11" s="13" customFormat="1" ht="62.25">
      <c r="A9" s="15">
        <v>1</v>
      </c>
      <c r="B9" s="16" t="s">
        <v>17</v>
      </c>
      <c r="C9" s="17">
        <v>43556</v>
      </c>
      <c r="D9" s="17">
        <v>43800</v>
      </c>
      <c r="E9" s="18" t="s">
        <v>30</v>
      </c>
      <c r="F9" s="18"/>
      <c r="G9" s="19">
        <v>716</v>
      </c>
      <c r="H9" s="19">
        <v>784</v>
      </c>
      <c r="I9" s="19">
        <v>0</v>
      </c>
      <c r="J9" s="19">
        <v>167</v>
      </c>
      <c r="K9" s="19">
        <f aca="true" t="shared" si="0" ref="K9:K24">SUM(G9:J9)</f>
        <v>1667</v>
      </c>
    </row>
    <row r="10" spans="1:11" s="13" customFormat="1" ht="12">
      <c r="A10" s="15">
        <v>2</v>
      </c>
      <c r="B10" s="16" t="s">
        <v>15</v>
      </c>
      <c r="C10" s="17">
        <v>43678</v>
      </c>
      <c r="D10" s="17">
        <v>43769</v>
      </c>
      <c r="E10" s="18" t="s">
        <v>11</v>
      </c>
      <c r="F10" s="18"/>
      <c r="G10" s="19">
        <v>0</v>
      </c>
      <c r="H10" s="19">
        <v>0</v>
      </c>
      <c r="I10" s="19">
        <v>0</v>
      </c>
      <c r="J10" s="19">
        <v>474</v>
      </c>
      <c r="K10" s="19">
        <f t="shared" si="0"/>
        <v>474</v>
      </c>
    </row>
    <row r="11" spans="1:11" ht="15">
      <c r="A11" s="15">
        <v>3</v>
      </c>
      <c r="B11" s="16" t="s">
        <v>12</v>
      </c>
      <c r="C11" s="17">
        <v>43678</v>
      </c>
      <c r="D11" s="17">
        <v>43768</v>
      </c>
      <c r="E11" s="18" t="s">
        <v>8</v>
      </c>
      <c r="F11" s="18"/>
      <c r="G11" s="19">
        <v>0</v>
      </c>
      <c r="H11" s="19">
        <v>0</v>
      </c>
      <c r="I11" s="19">
        <v>0</v>
      </c>
      <c r="J11" s="19">
        <v>585.1</v>
      </c>
      <c r="K11" s="19">
        <f t="shared" si="0"/>
        <v>585.1</v>
      </c>
    </row>
    <row r="12" spans="1:11" ht="49.5">
      <c r="A12" s="15">
        <v>4</v>
      </c>
      <c r="B12" s="16" t="s">
        <v>9</v>
      </c>
      <c r="C12" s="17">
        <v>43777</v>
      </c>
      <c r="D12" s="17">
        <v>43789</v>
      </c>
      <c r="E12" s="18" t="s">
        <v>4</v>
      </c>
      <c r="F12" s="18"/>
      <c r="G12" s="19">
        <v>0</v>
      </c>
      <c r="H12" s="19">
        <v>0</v>
      </c>
      <c r="I12" s="19">
        <v>0</v>
      </c>
      <c r="J12" s="19">
        <v>2212</v>
      </c>
      <c r="K12" s="19">
        <f t="shared" si="0"/>
        <v>2212</v>
      </c>
    </row>
    <row r="13" spans="1:11" ht="37.5">
      <c r="A13" s="15">
        <v>5</v>
      </c>
      <c r="B13" s="16" t="s">
        <v>18</v>
      </c>
      <c r="C13" s="17">
        <v>43761</v>
      </c>
      <c r="D13" s="17">
        <v>43816</v>
      </c>
      <c r="E13" s="18" t="s">
        <v>4</v>
      </c>
      <c r="F13" s="18"/>
      <c r="G13" s="19">
        <v>0</v>
      </c>
      <c r="H13" s="19">
        <v>0</v>
      </c>
      <c r="I13" s="19">
        <v>0</v>
      </c>
      <c r="J13" s="19">
        <v>1997</v>
      </c>
      <c r="K13" s="19">
        <f t="shared" si="0"/>
        <v>1997</v>
      </c>
    </row>
    <row r="14" spans="1:11" ht="49.5">
      <c r="A14" s="15">
        <v>6</v>
      </c>
      <c r="B14" s="16" t="s">
        <v>16</v>
      </c>
      <c r="C14" s="17">
        <v>43466</v>
      </c>
      <c r="D14" s="17">
        <v>43822</v>
      </c>
      <c r="E14" s="18" t="s">
        <v>4</v>
      </c>
      <c r="F14" s="18"/>
      <c r="G14" s="19">
        <v>0</v>
      </c>
      <c r="H14" s="19">
        <v>0</v>
      </c>
      <c r="I14" s="19">
        <v>0</v>
      </c>
      <c r="J14" s="19">
        <v>12446</v>
      </c>
      <c r="K14" s="19">
        <f t="shared" si="0"/>
        <v>12446</v>
      </c>
    </row>
    <row r="15" spans="1:11" ht="75">
      <c r="A15" s="15">
        <v>7</v>
      </c>
      <c r="B15" s="16" t="s">
        <v>25</v>
      </c>
      <c r="C15" s="17">
        <v>42870</v>
      </c>
      <c r="D15" s="17">
        <v>43732</v>
      </c>
      <c r="E15" s="18" t="s">
        <v>4</v>
      </c>
      <c r="F15" s="18"/>
      <c r="G15" s="19">
        <v>0</v>
      </c>
      <c r="H15" s="19">
        <v>0</v>
      </c>
      <c r="I15" s="19">
        <v>0</v>
      </c>
      <c r="J15" s="19">
        <v>15352</v>
      </c>
      <c r="K15" s="19">
        <f t="shared" si="0"/>
        <v>15352</v>
      </c>
    </row>
    <row r="16" spans="1:11" ht="15">
      <c r="A16" s="15">
        <v>8</v>
      </c>
      <c r="B16" s="16" t="s">
        <v>7</v>
      </c>
      <c r="C16" s="17">
        <v>43466</v>
      </c>
      <c r="D16" s="17">
        <v>44196</v>
      </c>
      <c r="E16" s="18" t="s">
        <v>14</v>
      </c>
      <c r="F16" s="18"/>
      <c r="G16" s="19">
        <v>0</v>
      </c>
      <c r="H16" s="19">
        <v>0</v>
      </c>
      <c r="I16" s="19">
        <v>0</v>
      </c>
      <c r="J16" s="19">
        <v>6177</v>
      </c>
      <c r="K16" s="19">
        <f t="shared" si="0"/>
        <v>6177</v>
      </c>
    </row>
    <row r="17" spans="1:11" ht="24.75">
      <c r="A17" s="15">
        <v>9</v>
      </c>
      <c r="B17" s="16" t="s">
        <v>20</v>
      </c>
      <c r="C17" s="17">
        <v>43374</v>
      </c>
      <c r="D17" s="17">
        <v>43830</v>
      </c>
      <c r="E17" s="18" t="s">
        <v>22</v>
      </c>
      <c r="F17" s="18"/>
      <c r="G17" s="19">
        <v>0</v>
      </c>
      <c r="H17" s="19">
        <v>0</v>
      </c>
      <c r="I17" s="19">
        <v>0</v>
      </c>
      <c r="J17" s="19">
        <v>11523</v>
      </c>
      <c r="K17" s="19">
        <f t="shared" si="0"/>
        <v>11523</v>
      </c>
    </row>
    <row r="18" spans="1:11" ht="24.75">
      <c r="A18" s="15">
        <v>10</v>
      </c>
      <c r="B18" s="16" t="s">
        <v>19</v>
      </c>
      <c r="C18" s="17">
        <v>43739</v>
      </c>
      <c r="D18" s="17">
        <v>44196</v>
      </c>
      <c r="E18" s="18" t="s">
        <v>23</v>
      </c>
      <c r="F18" s="18"/>
      <c r="G18" s="19">
        <v>0</v>
      </c>
      <c r="H18" s="19">
        <v>0</v>
      </c>
      <c r="I18" s="19">
        <v>0</v>
      </c>
      <c r="J18" s="19">
        <v>8500</v>
      </c>
      <c r="K18" s="19">
        <f t="shared" si="0"/>
        <v>8500</v>
      </c>
    </row>
    <row r="19" spans="1:11" ht="62.25">
      <c r="A19" s="15">
        <v>11</v>
      </c>
      <c r="B19" s="16" t="s">
        <v>24</v>
      </c>
      <c r="C19" s="17">
        <v>43525</v>
      </c>
      <c r="D19" s="17">
        <v>43799</v>
      </c>
      <c r="E19" s="18" t="s">
        <v>27</v>
      </c>
      <c r="F19" s="18"/>
      <c r="G19" s="19">
        <v>0</v>
      </c>
      <c r="H19" s="19">
        <v>4840</v>
      </c>
      <c r="I19" s="19">
        <v>0</v>
      </c>
      <c r="J19" s="19">
        <v>11356</v>
      </c>
      <c r="K19" s="19">
        <f t="shared" si="0"/>
        <v>16196</v>
      </c>
    </row>
    <row r="20" spans="1:11" ht="37.5">
      <c r="A20" s="15">
        <v>12</v>
      </c>
      <c r="B20" s="16" t="s">
        <v>29</v>
      </c>
      <c r="C20" s="17">
        <v>43525</v>
      </c>
      <c r="D20" s="17">
        <v>43799</v>
      </c>
      <c r="E20" s="18" t="s">
        <v>1</v>
      </c>
      <c r="F20" s="18"/>
      <c r="G20" s="19">
        <v>0</v>
      </c>
      <c r="H20" s="19">
        <v>660</v>
      </c>
      <c r="I20" s="19">
        <v>0</v>
      </c>
      <c r="J20" s="19">
        <v>1042</v>
      </c>
      <c r="K20" s="19">
        <f t="shared" si="0"/>
        <v>1702</v>
      </c>
    </row>
    <row r="21" spans="1:11" ht="49.5">
      <c r="A21" s="15">
        <v>13</v>
      </c>
      <c r="B21" s="16" t="s">
        <v>10</v>
      </c>
      <c r="C21" s="17">
        <v>43556</v>
      </c>
      <c r="D21" s="17">
        <v>43800</v>
      </c>
      <c r="E21" s="18" t="s">
        <v>3</v>
      </c>
      <c r="F21" s="18"/>
      <c r="G21" s="19">
        <v>716</v>
      </c>
      <c r="H21" s="19">
        <v>784</v>
      </c>
      <c r="I21" s="19">
        <v>0</v>
      </c>
      <c r="J21" s="19">
        <v>167</v>
      </c>
      <c r="K21" s="19">
        <f t="shared" si="0"/>
        <v>1667</v>
      </c>
    </row>
    <row r="22" spans="1:11" ht="49.5">
      <c r="A22" s="15">
        <v>14</v>
      </c>
      <c r="B22" s="16" t="s">
        <v>6</v>
      </c>
      <c r="C22" s="17">
        <v>43525</v>
      </c>
      <c r="D22" s="17">
        <v>43677</v>
      </c>
      <c r="E22" s="18" t="s">
        <v>1</v>
      </c>
      <c r="F22" s="18"/>
      <c r="G22" s="19">
        <v>0</v>
      </c>
      <c r="H22" s="19">
        <v>1833</v>
      </c>
      <c r="I22" s="19">
        <v>0</v>
      </c>
      <c r="J22" s="19">
        <v>3667</v>
      </c>
      <c r="K22" s="19">
        <f t="shared" si="0"/>
        <v>5500</v>
      </c>
    </row>
    <row r="23" spans="1:11" ht="49.5">
      <c r="A23" s="15">
        <v>15</v>
      </c>
      <c r="B23" s="16" t="s">
        <v>6</v>
      </c>
      <c r="C23" s="17">
        <v>43191</v>
      </c>
      <c r="D23" s="17">
        <v>43798</v>
      </c>
      <c r="E23" s="18" t="s">
        <v>28</v>
      </c>
      <c r="F23" s="18"/>
      <c r="G23" s="19">
        <v>0</v>
      </c>
      <c r="H23" s="19">
        <v>2834</v>
      </c>
      <c r="I23" s="19">
        <v>0</v>
      </c>
      <c r="J23" s="19">
        <v>8114</v>
      </c>
      <c r="K23" s="19">
        <f t="shared" si="0"/>
        <v>10948</v>
      </c>
    </row>
    <row r="24" spans="1:11" ht="62.25">
      <c r="A24" s="15">
        <v>16</v>
      </c>
      <c r="B24" s="16" t="s">
        <v>6</v>
      </c>
      <c r="C24" s="17">
        <v>43525</v>
      </c>
      <c r="D24" s="17">
        <v>43767</v>
      </c>
      <c r="E24" s="18" t="s">
        <v>26</v>
      </c>
      <c r="F24" s="18"/>
      <c r="G24" s="19">
        <v>0</v>
      </c>
      <c r="H24" s="19">
        <v>7533</v>
      </c>
      <c r="I24" s="19">
        <v>0</v>
      </c>
      <c r="J24" s="19">
        <v>22305</v>
      </c>
      <c r="K24" s="19">
        <f t="shared" si="0"/>
        <v>29838</v>
      </c>
    </row>
  </sheetData>
  <sheetProtection/>
  <mergeCells count="3">
    <mergeCell ref="A5:K5"/>
    <mergeCell ref="A3:K4"/>
    <mergeCell ref="A6:K6"/>
  </mergeCells>
  <printOptions/>
  <pageMargins left="0.7874015748031497" right="0" top="1.1811023622047245" bottom="0.3937007874015748" header="0.5905511811023623" footer="0"/>
  <pageSetup fitToHeight="0" horizontalDpi="300" verticalDpi="300" orientation="landscape" paperSize="9" r:id="rId1"/>
  <headerFooter differentFirst="1" alignWithMargins="0">
    <oddHeader>&amp;C&amp;"Liberation Serif,обычный"&amp;14&amp;P</oddHeader>
    <firstHeader>&amp;C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Бекетова Елена Геннадьевна</dc:creator>
  <cp:keywords/>
  <dc:description/>
  <cp:lastModifiedBy>Елена</cp:lastModifiedBy>
  <cp:lastPrinted>2021-02-12T03:47:48Z</cp:lastPrinted>
  <dcterms:created xsi:type="dcterms:W3CDTF">2020-11-03T04:49:54Z</dcterms:created>
  <dcterms:modified xsi:type="dcterms:W3CDTF">2021-04-13T12:45:47Z</dcterms:modified>
  <cp:category/>
  <cp:version/>
  <cp:contentType/>
  <cp:contentStatus/>
</cp:coreProperties>
</file>